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lettp\Desktop\"/>
    </mc:Choice>
  </mc:AlternateContent>
  <bookViews>
    <workbookView xWindow="0" yWindow="0" windowWidth="10725" windowHeight="10065" tabRatio="901" activeTab="1"/>
  </bookViews>
  <sheets>
    <sheet name="Regina-April" sheetId="105" r:id="rId1"/>
    <sheet name="Budget 2018-April" sheetId="106" r:id="rId2"/>
  </sheets>
  <definedNames>
    <definedName name="_xlnm.Print_Area" localSheetId="1">'Budget 2018-April'!$A$1:$Q$13</definedName>
    <definedName name="_xlnm.Print_Area" localSheetId="0">'Regina-April'!$A$1:$Q$35</definedName>
    <definedName name="_xlnm.Print_Titles" localSheetId="0">'Regina-April'!$1:$8</definedName>
  </definedNames>
  <calcPr calcId="152511"/>
</workbook>
</file>

<file path=xl/calcChain.xml><?xml version="1.0" encoding="utf-8"?>
<calcChain xmlns="http://schemas.openxmlformats.org/spreadsheetml/2006/main">
  <c r="O8" i="106" l="1"/>
  <c r="N8" i="106"/>
  <c r="O7" i="106"/>
  <c r="O6" i="106" s="1"/>
  <c r="N7" i="106"/>
  <c r="N6" i="106" s="1"/>
  <c r="J6" i="106"/>
  <c r="O8" i="105"/>
  <c r="O6" i="105" s="1"/>
  <c r="N8" i="105"/>
  <c r="O7" i="105"/>
  <c r="N7" i="105"/>
  <c r="J6" i="105"/>
  <c r="N6" i="105" l="1"/>
</calcChain>
</file>

<file path=xl/sharedStrings.xml><?xml version="1.0" encoding="utf-8"?>
<sst xmlns="http://schemas.openxmlformats.org/spreadsheetml/2006/main" count="150" uniqueCount="69">
  <si>
    <t>Allocation</t>
  </si>
  <si>
    <t>Utilization</t>
  </si>
  <si>
    <t>Individual Comments</t>
  </si>
  <si>
    <t>Total:</t>
  </si>
  <si>
    <t>Cycle</t>
  </si>
  <si>
    <t>Active
(Yes/No)</t>
  </si>
  <si>
    <t>Not applicable</t>
  </si>
  <si>
    <t>NSERC</t>
  </si>
  <si>
    <t>Leavitt, Peter</t>
  </si>
  <si>
    <t>Huang, Guo</t>
  </si>
  <si>
    <t>Chan, Christine</t>
  </si>
  <si>
    <t>2012-1</t>
  </si>
  <si>
    <t>SSHRC</t>
  </si>
  <si>
    <t>SECOND TERM - NO FURTHER RENEWAL POSSIBLE</t>
  </si>
  <si>
    <t>Renewal</t>
  </si>
  <si>
    <t>yes</t>
  </si>
  <si>
    <t>Zilles, Sandra</t>
  </si>
  <si>
    <t>New</t>
  </si>
  <si>
    <t>,</t>
  </si>
  <si>
    <t>LAST UPDATED BY TIPS:</t>
  </si>
  <si>
    <t>DERNIÈRE MISE À JOUR PAR SPIIE: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</si>
  <si>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</si>
  <si>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</si>
  <si>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</si>
  <si>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</si>
  <si>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</si>
  <si>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</si>
  <si>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</si>
  <si>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</si>
  <si>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</si>
  <si>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</si>
  <si>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</si>
  <si>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</si>
  <si>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</si>
  <si>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</si>
  <si>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</si>
  <si>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</si>
  <si>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</si>
  <si>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</si>
  <si>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</si>
  <si>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</si>
  <si>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</si>
  <si>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</si>
  <si>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</si>
  <si>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</si>
  <si>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</si>
  <si>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</si>
  <si>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Nom du Candidat</t>
  </si>
  <si>
    <t>UNIVERSITY OF REGINA</t>
  </si>
  <si>
    <t>2016-2</t>
  </si>
  <si>
    <t>Stevenson, Allyson</t>
  </si>
  <si>
    <t>2017-1</t>
  </si>
  <si>
    <t>CIHR</t>
  </si>
  <si>
    <t>SPECIAL</t>
  </si>
  <si>
    <t>Under Review</t>
  </si>
  <si>
    <t>Gordon, Jennifer</t>
  </si>
  <si>
    <t>2017-2</t>
  </si>
  <si>
    <t>Coupal, Mireille</t>
  </si>
  <si>
    <t>THIRD TERM - NO FURTHER RENEWAL POSSIBLE</t>
  </si>
  <si>
    <t>Year 2017 calculation</t>
  </si>
  <si>
    <t>Calcul de l'année 2017</t>
  </si>
  <si>
    <t>Hurlbert, Margo</t>
  </si>
  <si>
    <t>2018-1</t>
  </si>
  <si>
    <t>2018-0218</t>
  </si>
  <si>
    <t>2018-0219</t>
  </si>
  <si>
    <t>Maternity leave: 9 months</t>
  </si>
  <si>
    <t>2019-2</t>
  </si>
  <si>
    <t>April 1st, 2020</t>
  </si>
  <si>
    <t>Le 1er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</si>
</sst>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[$-1009]d\-mmm\-yy;@"/>
    <numFmt numFmtId="166" formatCode="[$-1009]mmmm\ d\,\ yyyy;@"/>
  </numFmts>
  <fonts count="22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top" wrapText="1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5" fontId="12" fillId="0" borderId="9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 applyProtection="1">
      <alignment horizontal="center" vertical="center"/>
    </xf>
    <xf numFmtId="164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64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wrapText="1"/>
    </xf>
    <xf numFmtId="0" fontId="14" fillId="0" borderId="0" xfId="0" applyFont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9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5" fontId="12" fillId="2" borderId="9" xfId="0" applyNumberFormat="1" applyFont="1" applyFill="1" applyBorder="1" applyAlignment="1" applyProtection="1">
      <alignment horizontal="center" vertical="center"/>
      <protection locked="0"/>
    </xf>
    <xf numFmtId="165" fontId="12" fillId="2" borderId="9" xfId="0" applyNumberFormat="1" applyFont="1" applyFill="1" applyBorder="1" applyAlignment="1" applyProtection="1">
      <alignment horizontal="center" vertical="center"/>
    </xf>
    <xf numFmtId="164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0" xfId="0" applyNumberFormat="1" applyFont="1" applyFill="1" applyBorder="1" applyAlignment="1" applyProtection="1">
      <alignment horizontal="left"/>
      <protection locked="0"/>
    </xf>
    <xf numFmtId="0" fontId="12" fillId="2" borderId="9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right" wrapText="1"/>
    </xf>
    <xf numFmtId="166" fontId="17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wrapText="1"/>
    </xf>
    <xf numFmtId="49" fontId="10" fillId="0" borderId="0" xfId="0" applyNumberFormat="1" applyFont="1" applyFill="1" applyBorder="1" applyAlignment="1" applyProtection="1">
      <alignment horizontal="center"/>
    </xf>
    <xf numFmtId="14" fontId="17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Border="1" applyAlignment="1" applyProtection="1">
      <alignment wrapText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</xf>
    <xf numFmtId="0" fontId="18" fillId="0" borderId="0" xfId="0" applyNumberFormat="1" applyFont="1" applyBorder="1" applyAlignment="1" applyProtection="1">
      <alignment horizont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0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165" fontId="11" fillId="0" borderId="14" xfId="0" applyNumberFormat="1" applyFont="1" applyBorder="1" applyAlignment="1" applyProtection="1">
      <alignment horizontal="center" vertical="center" wrapText="1"/>
      <protection locked="0"/>
    </xf>
    <xf numFmtId="165" fontId="11" fillId="0" borderId="14" xfId="0" applyNumberFormat="1" applyFont="1" applyBorder="1" applyAlignment="1" applyProtection="1">
      <alignment horizontal="center" vertical="center"/>
    </xf>
    <xf numFmtId="164" fontId="11" fillId="0" borderId="15" xfId="0" applyNumberFormat="1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164" fontId="11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165" fontId="11" fillId="0" borderId="17" xfId="0" applyNumberFormat="1" applyFont="1" applyBorder="1" applyAlignment="1" applyProtection="1">
      <alignment horizontal="center" vertical="center" wrapText="1"/>
      <protection locked="0"/>
    </xf>
    <xf numFmtId="165" fontId="11" fillId="0" borderId="17" xfId="0" applyNumberFormat="1" applyFont="1" applyBorder="1" applyAlignment="1" applyProtection="1">
      <alignment horizontal="center" vertical="center"/>
    </xf>
    <xf numFmtId="164" fontId="11" fillId="0" borderId="18" xfId="0" applyNumberFormat="1" applyFont="1" applyBorder="1" applyAlignment="1" applyProtection="1">
      <alignment horizontal="center" vertical="center" wrapText="1"/>
      <protection locked="0"/>
    </xf>
    <xf numFmtId="164" fontId="11" fillId="0" borderId="12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5" fontId="13" fillId="2" borderId="9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wrapText="1"/>
    </xf>
    <xf numFmtId="0" fontId="14" fillId="2" borderId="0" xfId="0" applyFont="1" applyFill="1" applyBorder="1"/>
    <xf numFmtId="164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15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>
      <alignment vertical="center" wrapText="1"/>
    </xf>
    <xf numFmtId="0" fontId="13" fillId="0" borderId="9" xfId="0" applyFont="1" applyFill="1" applyBorder="1" applyAlignment="1" applyProtection="1">
      <alignment vertical="center" wrapText="1"/>
      <protection locked="0"/>
    </xf>
    <xf numFmtId="165" fontId="13" fillId="0" borderId="9" xfId="0" applyNumberFormat="1" applyFont="1" applyFill="1" applyBorder="1" applyAlignment="1" applyProtection="1">
      <alignment horizontal="center" vertical="center"/>
    </xf>
    <xf numFmtId="16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9" xfId="0" applyNumberFormat="1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49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15" fontId="15" fillId="3" borderId="9" xfId="0" applyNumberFormat="1" applyFont="1" applyFill="1" applyBorder="1" applyAlignment="1" applyProtection="1">
      <alignment horizontal="center" vertical="center"/>
      <protection locked="0"/>
    </xf>
    <xf numFmtId="165" fontId="15" fillId="3" borderId="9" xfId="0" applyNumberFormat="1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164" fontId="16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0" xfId="0" applyNumberFormat="1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5" fontId="13" fillId="0" borderId="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42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</xdr:row>
      <xdr:rowOff>0</xdr:rowOff>
    </xdr:from>
    <xdr:to>
      <xdr:col>17</xdr:col>
      <xdr:colOff>0</xdr:colOff>
      <xdr:row>33</xdr:row>
      <xdr:rowOff>133350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4106525" y="1866900"/>
          <a:ext cx="3028950" cy="579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Flexibility permitted: 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 </a:t>
          </a: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Flexibility used: 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#1295 &amp; #1296 combined (lost calc 2017)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2008 calculation: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Loss of 1 chair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SSHRC: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1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SSHRC: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T-2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#1971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remove (at the end of June 2009) (SSHRC T-2)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Make #1775 SPECIAL - SSHRC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2010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2012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2014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Loss of 1 SPECIAL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Gain of 1 SSHRC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Chair #1775 SPECIAL Tier 2, change to a SSHRC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2017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Gain of 1 chair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Loss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Gained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SPECIAL T-2: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#1971 added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Lost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NSERC T-1: Combine #1295 &amp; 1296 - vacant - 1 flex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NSERC T-2: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#1294 - vacant</a:t>
          </a:r>
          <a:endParaRPr kumimoji="0" lang="en-CA" sz="9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 Regina should have 10 chairs (13 T-2 equivalance). They have 9 chairs (13 T-2 equivalence).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7</xdr:row>
      <xdr:rowOff>352424</xdr:rowOff>
    </xdr:from>
    <xdr:to>
      <xdr:col>17</xdr:col>
      <xdr:colOff>0</xdr:colOff>
      <xdr:row>11</xdr:row>
      <xdr:rowOff>981074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4106525" y="1866899"/>
          <a:ext cx="3028950" cy="1800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2018 New Chairs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Gain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CIHR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NSERC T-2</a:t>
          </a: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I17"/>
  <sheetViews>
    <sheetView showZeros="0" zoomScaleNormal="100" workbookViewId="0">
      <selection activeCell="D1" sqref="D1:D1048576"/>
    </sheetView>
  </sheetViews>
  <sheetFormatPr defaultColWidth="9.140625" defaultRowHeight="13.5" x14ac:dyDescent="0.25"/>
  <cols>
    <col min="1" max="1" width="7.7109375" style="30" customWidth="1"/>
    <col min="2" max="3" width="10.5703125" style="3" customWidth="1"/>
    <col min="4" max="4" width="20.7109375" style="1" customWidth="1"/>
    <col min="5" max="5" width="9.28515625" style="41" customWidth="1"/>
    <col min="6" max="6" width="5.7109375" style="14" customWidth="1"/>
    <col min="7" max="8" width="10.5703125" style="19" customWidth="1"/>
    <col min="9" max="9" width="7.7109375" style="13" customWidth="1"/>
    <col min="10" max="10" width="7.140625" style="2" customWidth="1"/>
    <col min="11" max="11" width="15.85546875" style="10" customWidth="1"/>
    <col min="12" max="12" width="1.7109375" style="10" customWidth="1"/>
    <col min="13" max="13" width="6.7109375" style="10" customWidth="1"/>
    <col min="14" max="15" width="7.85546875" style="39" customWidth="1"/>
    <col min="16" max="16" width="40.7109375" style="4" customWidth="1"/>
    <col min="17" max="17" width="45.7109375" style="4" customWidth="1"/>
    <col min="18" max="633" width="9.140625" style="16"/>
  </cols>
  <sheetData>
    <row r="1" spans="1:633" ht="15.75" x14ac:dyDescent="0.25">
      <c r="A1" s="27">
        <v>14</v>
      </c>
      <c r="B1" s="5" t="s">
        <v>48</v>
      </c>
      <c r="C1" s="5"/>
      <c r="D1" s="51"/>
      <c r="E1" s="52"/>
      <c r="G1" s="17"/>
      <c r="H1" s="17"/>
      <c r="I1" s="11"/>
      <c r="J1" s="6"/>
      <c r="K1" s="9"/>
      <c r="L1" s="9"/>
      <c r="M1" s="9"/>
      <c r="N1" s="37"/>
      <c r="O1" s="37"/>
      <c r="P1" s="53" t="s">
        <v>19</v>
      </c>
      <c r="Q1" s="54" t="s">
        <v>67</v>
      </c>
    </row>
    <row r="2" spans="1:633" x14ac:dyDescent="0.25">
      <c r="A2" s="28"/>
      <c r="D2" s="55" t="s">
        <v>59</v>
      </c>
      <c r="E2" s="56"/>
      <c r="G2" s="18"/>
      <c r="H2" s="18"/>
      <c r="I2" s="12"/>
      <c r="J2" s="7"/>
      <c r="K2" s="15"/>
      <c r="L2" s="15"/>
      <c r="M2" s="15"/>
      <c r="N2" s="38"/>
      <c r="O2" s="38"/>
      <c r="P2" s="53" t="s">
        <v>20</v>
      </c>
      <c r="Q2" s="57" t="s">
        <v>68</v>
      </c>
    </row>
    <row r="3" spans="1:633" x14ac:dyDescent="0.25">
      <c r="A3" s="29"/>
      <c r="D3" s="58" t="s">
        <v>60</v>
      </c>
      <c r="E3" s="52"/>
      <c r="Q3" s="8"/>
    </row>
    <row r="4" spans="1:633" s="66" customFormat="1" thickBot="1" x14ac:dyDescent="0.3">
      <c r="A4" s="59"/>
      <c r="B4" s="60"/>
      <c r="C4" s="60"/>
      <c r="D4" s="61"/>
      <c r="E4" s="62"/>
      <c r="F4" s="62"/>
      <c r="G4" s="62"/>
      <c r="H4" s="62"/>
      <c r="I4" s="60"/>
      <c r="J4" s="60"/>
      <c r="K4" s="62"/>
      <c r="L4" s="62"/>
      <c r="M4" s="62"/>
      <c r="N4" s="63"/>
      <c r="O4" s="63"/>
      <c r="P4" s="64"/>
      <c r="Q4" s="65"/>
    </row>
    <row r="5" spans="1:633" ht="18" customHeight="1" thickBot="1" x14ac:dyDescent="0.3">
      <c r="A5" s="29"/>
      <c r="D5" s="58"/>
      <c r="E5" s="52"/>
      <c r="J5" s="67" t="s">
        <v>21</v>
      </c>
      <c r="N5" s="40" t="s">
        <v>0</v>
      </c>
      <c r="O5" s="40" t="s">
        <v>1</v>
      </c>
      <c r="Q5" s="68" t="s">
        <v>22</v>
      </c>
    </row>
    <row r="6" spans="1:633" ht="18" customHeight="1" thickBot="1" x14ac:dyDescent="0.3">
      <c r="A6" s="29"/>
      <c r="D6" s="58"/>
      <c r="E6" s="52"/>
      <c r="J6" s="69">
        <f>COUNTIF(J9:J17,"yes")</f>
        <v>8</v>
      </c>
      <c r="M6" s="70" t="s">
        <v>3</v>
      </c>
      <c r="N6" s="71">
        <f>SUM(N7:N8)</f>
        <v>9</v>
      </c>
      <c r="O6" s="71">
        <f>SUM(O7:O8)</f>
        <v>9</v>
      </c>
      <c r="Q6" s="68" t="s">
        <v>23</v>
      </c>
    </row>
    <row r="7" spans="1:633" s="86" customFormat="1" ht="27" x14ac:dyDescent="0.2">
      <c r="A7" s="72" t="s">
        <v>24</v>
      </c>
      <c r="B7" s="73" t="s">
        <v>25</v>
      </c>
      <c r="C7" s="73" t="s">
        <v>26</v>
      </c>
      <c r="D7" s="74" t="s">
        <v>27</v>
      </c>
      <c r="E7" s="75" t="s">
        <v>28</v>
      </c>
      <c r="F7" s="76" t="s">
        <v>4</v>
      </c>
      <c r="G7" s="77" t="s">
        <v>29</v>
      </c>
      <c r="H7" s="77" t="s">
        <v>30</v>
      </c>
      <c r="I7" s="78" t="s">
        <v>31</v>
      </c>
      <c r="J7" s="73" t="s">
        <v>5</v>
      </c>
      <c r="K7" s="79" t="s">
        <v>32</v>
      </c>
      <c r="L7" s="80"/>
      <c r="M7" s="81" t="s">
        <v>33</v>
      </c>
      <c r="N7" s="82">
        <f>COUNTIF(N9:N17,"1")</f>
        <v>4</v>
      </c>
      <c r="O7" s="82">
        <f>COUNTIF(O9:O17,"1")</f>
        <v>4</v>
      </c>
      <c r="P7" s="83" t="s">
        <v>2</v>
      </c>
      <c r="Q7" s="84" t="s">
        <v>34</v>
      </c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</row>
    <row r="8" spans="1:633" s="86" customFormat="1" ht="27.75" thickBot="1" x14ac:dyDescent="0.25">
      <c r="A8" s="87" t="s">
        <v>35</v>
      </c>
      <c r="B8" s="88" t="s">
        <v>36</v>
      </c>
      <c r="C8" s="88" t="s">
        <v>37</v>
      </c>
      <c r="D8" s="89" t="s">
        <v>47</v>
      </c>
      <c r="E8" s="90" t="s">
        <v>28</v>
      </c>
      <c r="F8" s="91" t="s">
        <v>38</v>
      </c>
      <c r="G8" s="92" t="s">
        <v>39</v>
      </c>
      <c r="H8" s="92" t="s">
        <v>40</v>
      </c>
      <c r="I8" s="93" t="s">
        <v>41</v>
      </c>
      <c r="J8" s="88" t="s">
        <v>42</v>
      </c>
      <c r="K8" s="94" t="s">
        <v>43</v>
      </c>
      <c r="L8" s="80"/>
      <c r="M8" s="95" t="s">
        <v>44</v>
      </c>
      <c r="N8" s="96">
        <f>COUNTIF(N9:N17,"2")</f>
        <v>5</v>
      </c>
      <c r="O8" s="96">
        <f>COUNTIF(O9:O17,"2")</f>
        <v>5</v>
      </c>
      <c r="P8" s="97" t="s">
        <v>45</v>
      </c>
      <c r="Q8" s="98" t="s">
        <v>46</v>
      </c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</row>
    <row r="9" spans="1:633" s="33" customFormat="1" ht="25.5" customHeight="1" x14ac:dyDescent="0.2">
      <c r="A9" s="111">
        <v>1595</v>
      </c>
      <c r="B9" s="112" t="s">
        <v>52</v>
      </c>
      <c r="C9" s="20" t="s">
        <v>52</v>
      </c>
      <c r="D9" s="21" t="s">
        <v>55</v>
      </c>
      <c r="E9" s="31" t="s">
        <v>17</v>
      </c>
      <c r="F9" s="22" t="s">
        <v>56</v>
      </c>
      <c r="G9" s="23">
        <v>43282</v>
      </c>
      <c r="H9" s="23">
        <v>43282</v>
      </c>
      <c r="I9" s="117">
        <v>45382</v>
      </c>
      <c r="J9" s="20" t="s">
        <v>15</v>
      </c>
      <c r="K9" s="25">
        <v>45170</v>
      </c>
      <c r="L9" s="99"/>
      <c r="M9" s="99"/>
      <c r="N9" s="114">
        <v>2</v>
      </c>
      <c r="O9" s="114">
        <v>2</v>
      </c>
      <c r="P9" s="116" t="s">
        <v>65</v>
      </c>
      <c r="Q9" s="113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</row>
    <row r="10" spans="1:633" s="101" customFormat="1" ht="25.5" customHeight="1" x14ac:dyDescent="0.2">
      <c r="A10" s="102">
        <v>1291</v>
      </c>
      <c r="B10" s="20" t="s">
        <v>7</v>
      </c>
      <c r="C10" s="20" t="s">
        <v>7</v>
      </c>
      <c r="D10" s="21" t="s">
        <v>8</v>
      </c>
      <c r="E10" s="31" t="s">
        <v>14</v>
      </c>
      <c r="F10" s="22" t="s">
        <v>49</v>
      </c>
      <c r="G10" s="23">
        <v>42856</v>
      </c>
      <c r="H10" s="23">
        <v>42856</v>
      </c>
      <c r="I10" s="24">
        <v>45412</v>
      </c>
      <c r="J10" s="20" t="s">
        <v>15</v>
      </c>
      <c r="K10" s="110" t="s">
        <v>6</v>
      </c>
      <c r="L10" s="99"/>
      <c r="M10" s="99"/>
      <c r="N10" s="104">
        <v>1</v>
      </c>
      <c r="O10" s="104">
        <v>1</v>
      </c>
      <c r="P10" s="26" t="s">
        <v>58</v>
      </c>
      <c r="Q10" s="100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</row>
    <row r="11" spans="1:633" s="101" customFormat="1" ht="25.5" customHeight="1" x14ac:dyDescent="0.2">
      <c r="A11" s="20">
        <v>1292</v>
      </c>
      <c r="B11" s="20" t="s">
        <v>7</v>
      </c>
      <c r="C11" s="20" t="s">
        <v>7</v>
      </c>
      <c r="D11" s="21" t="s">
        <v>9</v>
      </c>
      <c r="E11" s="31" t="s">
        <v>14</v>
      </c>
      <c r="F11" s="22" t="s">
        <v>49</v>
      </c>
      <c r="G11" s="23">
        <v>42917</v>
      </c>
      <c r="H11" s="23">
        <v>42917</v>
      </c>
      <c r="I11" s="24">
        <v>45473</v>
      </c>
      <c r="J11" s="20" t="s">
        <v>15</v>
      </c>
      <c r="K11" s="110" t="s">
        <v>6</v>
      </c>
      <c r="L11" s="99"/>
      <c r="M11" s="99"/>
      <c r="N11" s="104">
        <v>1</v>
      </c>
      <c r="O11" s="104">
        <v>1</v>
      </c>
      <c r="P11" s="26" t="s">
        <v>58</v>
      </c>
      <c r="Q11" s="100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</row>
    <row r="12" spans="1:633" s="36" customFormat="1" ht="25.5" customHeight="1" x14ac:dyDescent="0.25">
      <c r="A12" s="20">
        <v>1790</v>
      </c>
      <c r="B12" s="20" t="s">
        <v>12</v>
      </c>
      <c r="C12" s="20" t="s">
        <v>12</v>
      </c>
      <c r="D12" s="21" t="s">
        <v>61</v>
      </c>
      <c r="E12" s="31" t="s">
        <v>17</v>
      </c>
      <c r="F12" s="22" t="s">
        <v>62</v>
      </c>
      <c r="G12" s="23">
        <v>43466</v>
      </c>
      <c r="H12" s="23">
        <v>43466</v>
      </c>
      <c r="I12" s="24">
        <v>46022</v>
      </c>
      <c r="J12" s="20" t="s">
        <v>15</v>
      </c>
      <c r="K12" s="25">
        <v>45748</v>
      </c>
      <c r="L12" s="34"/>
      <c r="M12" s="34"/>
      <c r="N12" s="106">
        <v>1</v>
      </c>
      <c r="O12" s="106">
        <v>1</v>
      </c>
      <c r="P12" s="115"/>
      <c r="Q12" s="35"/>
    </row>
    <row r="13" spans="1:633" s="36" customFormat="1" ht="25.5" customHeight="1" x14ac:dyDescent="0.25">
      <c r="A13" s="103">
        <v>1791</v>
      </c>
      <c r="B13" s="20" t="s">
        <v>12</v>
      </c>
      <c r="C13" s="20" t="s">
        <v>12</v>
      </c>
      <c r="D13" s="21" t="s">
        <v>50</v>
      </c>
      <c r="E13" s="31" t="s">
        <v>17</v>
      </c>
      <c r="F13" s="22" t="s">
        <v>51</v>
      </c>
      <c r="G13" s="23">
        <v>43101</v>
      </c>
      <c r="H13" s="23">
        <v>43101</v>
      </c>
      <c r="I13" s="24">
        <v>44926</v>
      </c>
      <c r="J13" s="20" t="s">
        <v>15</v>
      </c>
      <c r="K13" s="25">
        <v>44652</v>
      </c>
      <c r="L13" s="34"/>
      <c r="M13" s="34"/>
      <c r="N13" s="106">
        <v>2</v>
      </c>
      <c r="O13" s="106">
        <v>2</v>
      </c>
      <c r="P13" s="26"/>
      <c r="Q13" s="35"/>
    </row>
    <row r="14" spans="1:633" s="109" customFormat="1" ht="25.5" customHeight="1" x14ac:dyDescent="0.25">
      <c r="A14" s="122">
        <v>1775</v>
      </c>
      <c r="B14" s="123" t="s">
        <v>12</v>
      </c>
      <c r="C14" s="122" t="s">
        <v>12</v>
      </c>
      <c r="D14" s="124" t="s">
        <v>54</v>
      </c>
      <c r="E14" s="125" t="s">
        <v>17</v>
      </c>
      <c r="F14" s="126" t="s">
        <v>66</v>
      </c>
      <c r="G14" s="127">
        <v>44013</v>
      </c>
      <c r="H14" s="127"/>
      <c r="I14" s="107"/>
      <c r="J14" s="122"/>
      <c r="K14" s="119"/>
      <c r="L14" s="128"/>
      <c r="M14" s="128"/>
      <c r="N14" s="121">
        <v>2</v>
      </c>
      <c r="O14" s="121">
        <v>2</v>
      </c>
      <c r="P14" s="129"/>
      <c r="Q14" s="108"/>
    </row>
    <row r="15" spans="1:633" s="36" customFormat="1" ht="25.5" customHeight="1" x14ac:dyDescent="0.25">
      <c r="A15" s="102">
        <v>1970</v>
      </c>
      <c r="B15" s="20" t="s">
        <v>53</v>
      </c>
      <c r="C15" s="20" t="s">
        <v>7</v>
      </c>
      <c r="D15" s="130" t="s">
        <v>10</v>
      </c>
      <c r="E15" s="131" t="s">
        <v>14</v>
      </c>
      <c r="F15" s="132" t="s">
        <v>11</v>
      </c>
      <c r="G15" s="133">
        <v>41334</v>
      </c>
      <c r="H15" s="133">
        <v>41334</v>
      </c>
      <c r="I15" s="134">
        <v>43889</v>
      </c>
      <c r="J15" s="135" t="s">
        <v>15</v>
      </c>
      <c r="K15" s="136" t="s">
        <v>6</v>
      </c>
      <c r="L15" s="137"/>
      <c r="M15" s="137"/>
      <c r="N15" s="138">
        <v>1</v>
      </c>
      <c r="O15" s="138">
        <v>1</v>
      </c>
      <c r="P15" s="139" t="s">
        <v>13</v>
      </c>
      <c r="Q15" s="35"/>
    </row>
    <row r="16" spans="1:633" s="36" customFormat="1" ht="25.5" customHeight="1" x14ac:dyDescent="0.25">
      <c r="A16" s="102">
        <v>1971</v>
      </c>
      <c r="B16" s="20" t="s">
        <v>53</v>
      </c>
      <c r="C16" s="20" t="s">
        <v>7</v>
      </c>
      <c r="D16" s="43" t="s">
        <v>16</v>
      </c>
      <c r="E16" s="44" t="s">
        <v>14</v>
      </c>
      <c r="F16" s="45" t="s">
        <v>49</v>
      </c>
      <c r="G16" s="46">
        <v>42826</v>
      </c>
      <c r="H16" s="46">
        <v>42826</v>
      </c>
      <c r="I16" s="47">
        <v>44651</v>
      </c>
      <c r="J16" s="42" t="s">
        <v>15</v>
      </c>
      <c r="K16" s="48" t="s">
        <v>6</v>
      </c>
      <c r="L16" s="34"/>
      <c r="M16" s="34"/>
      <c r="N16" s="106">
        <v>2</v>
      </c>
      <c r="O16" s="106">
        <v>2</v>
      </c>
      <c r="P16" s="26" t="s">
        <v>13</v>
      </c>
      <c r="Q16" s="35"/>
    </row>
    <row r="17" spans="1:17" s="36" customFormat="1" ht="25.5" customHeight="1" x14ac:dyDescent="0.25">
      <c r="A17" s="20">
        <v>1972</v>
      </c>
      <c r="B17" s="20" t="s">
        <v>53</v>
      </c>
      <c r="C17" s="20" t="s">
        <v>12</v>
      </c>
      <c r="D17" s="21" t="s">
        <v>57</v>
      </c>
      <c r="E17" s="31" t="s">
        <v>17</v>
      </c>
      <c r="F17" s="22" t="s">
        <v>56</v>
      </c>
      <c r="G17" s="23">
        <v>43282</v>
      </c>
      <c r="H17" s="46">
        <v>43282</v>
      </c>
      <c r="I17" s="47">
        <v>45107</v>
      </c>
      <c r="J17" s="42" t="s">
        <v>15</v>
      </c>
      <c r="K17" s="120">
        <v>44896</v>
      </c>
      <c r="L17" s="49"/>
      <c r="M17" s="49"/>
      <c r="N17" s="105">
        <v>2</v>
      </c>
      <c r="O17" s="105">
        <v>2</v>
      </c>
      <c r="P17" s="50"/>
      <c r="Q17" s="35"/>
    </row>
  </sheetData>
  <conditionalFormatting sqref="K6:M6 A7">
    <cfRule type="expression" dxfId="41" priority="31" stopIfTrue="1">
      <formula>#REF!=1</formula>
    </cfRule>
    <cfRule type="expression" dxfId="40" priority="32" stopIfTrue="1">
      <formula>#REF!=1</formula>
    </cfRule>
    <cfRule type="expression" dxfId="39" priority="33" stopIfTrue="1">
      <formula>ISNUMBER(#REF!)</formula>
    </cfRule>
  </conditionalFormatting>
  <conditionalFormatting sqref="N9:O11">
    <cfRule type="expression" dxfId="38" priority="25" stopIfTrue="1">
      <formula>#REF!=1</formula>
    </cfRule>
    <cfRule type="expression" dxfId="37" priority="26" stopIfTrue="1">
      <formula>#REF!=1</formula>
    </cfRule>
    <cfRule type="expression" dxfId="36" priority="27" stopIfTrue="1">
      <formula>ISTEXT(#REF!)</formula>
    </cfRule>
  </conditionalFormatting>
  <conditionalFormatting sqref="L9:M11">
    <cfRule type="expression" dxfId="35" priority="28" stopIfTrue="1">
      <formula>#REF!=1</formula>
    </cfRule>
    <cfRule type="expression" dxfId="34" priority="29" stopIfTrue="1">
      <formula>#REF!=1</formula>
    </cfRule>
    <cfRule type="expression" dxfId="33" priority="30" stopIfTrue="1">
      <formula>ISTEXT(#REF!)</formula>
    </cfRule>
  </conditionalFormatting>
  <conditionalFormatting sqref="P14:P17 E9:J14 A9:D15 A16:J17">
    <cfRule type="expression" dxfId="32" priority="19" stopIfTrue="1">
      <formula>#REF!=1</formula>
    </cfRule>
    <cfRule type="expression" dxfId="31" priority="20" stopIfTrue="1">
      <formula>#REF!=1</formula>
    </cfRule>
    <cfRule type="expression" dxfId="30" priority="21" stopIfTrue="1">
      <formula>ISTEXT(#REF!)</formula>
    </cfRule>
  </conditionalFormatting>
  <conditionalFormatting sqref="K17 K9:K14">
    <cfRule type="expression" dxfId="29" priority="22" stopIfTrue="1">
      <formula>#REF!=1</formula>
    </cfRule>
    <cfRule type="expression" dxfId="28" priority="23" stopIfTrue="1">
      <formula>#REF!=1</formula>
    </cfRule>
    <cfRule type="expression" dxfId="27" priority="24" stopIfTrue="1">
      <formula>ISTEXT(#REF!)</formula>
    </cfRule>
  </conditionalFormatting>
  <conditionalFormatting sqref="P13 P9:P11">
    <cfRule type="expression" dxfId="26" priority="16" stopIfTrue="1">
      <formula>#REF!=1</formula>
    </cfRule>
    <cfRule type="expression" dxfId="25" priority="17" stopIfTrue="1">
      <formula>#REF!=1</formula>
    </cfRule>
    <cfRule type="expression" dxfId="24" priority="18" stopIfTrue="1">
      <formula>ISTEXT(#REF!)</formula>
    </cfRule>
  </conditionalFormatting>
  <conditionalFormatting sqref="E15:J15">
    <cfRule type="expression" dxfId="23" priority="10" stopIfTrue="1">
      <formula>#REF!=1</formula>
    </cfRule>
    <cfRule type="expression" dxfId="22" priority="11" stopIfTrue="1">
      <formula>#REF!=1</formula>
    </cfRule>
    <cfRule type="expression" dxfId="21" priority="12" stopIfTrue="1">
      <formula>ISTEXT(#REF!)</formula>
    </cfRule>
  </conditionalFormatting>
  <conditionalFormatting sqref="K15">
    <cfRule type="expression" dxfId="20" priority="13" stopIfTrue="1">
      <formula>#REF!=1</formula>
    </cfRule>
    <cfRule type="expression" dxfId="19" priority="14" stopIfTrue="1">
      <formula>#REF!=1</formula>
    </cfRule>
    <cfRule type="expression" dxfId="18" priority="15" stopIfTrue="1">
      <formula>ISTEXT(#REF!)</formula>
    </cfRule>
  </conditionalFormatting>
  <conditionalFormatting sqref="K16">
    <cfRule type="expression" dxfId="17" priority="4" stopIfTrue="1">
      <formula>#REF!=1</formula>
    </cfRule>
    <cfRule type="expression" dxfId="16" priority="5" stopIfTrue="1">
      <formula>#REF!=1</formula>
    </cfRule>
    <cfRule type="expression" dxfId="15" priority="6" stopIfTrue="1">
      <formula>ISTEXT(#REF!)</formula>
    </cfRule>
  </conditionalFormatting>
  <hyperlinks>
    <hyperlink ref="Q6" r:id="rId1"/>
    <hyperlink ref="Q5" r:id="rId2"/>
  </hyperlinks>
  <pageMargins left="0" right="0" top="0.39370078740157483" bottom="0.39370078740157483" header="0.19685039370078741" footer="0.19685039370078741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I12"/>
  <sheetViews>
    <sheetView tabSelected="1" workbookViewId="0">
      <selection activeCell="D1" sqref="D1:E1048576"/>
    </sheetView>
  </sheetViews>
  <sheetFormatPr defaultColWidth="9.140625" defaultRowHeight="13.5" x14ac:dyDescent="0.25"/>
  <cols>
    <col min="1" max="1" width="7.7109375" style="30" customWidth="1"/>
    <col min="2" max="3" width="10.5703125" style="3" customWidth="1"/>
    <col min="4" max="4" width="20.7109375" style="1" customWidth="1"/>
    <col min="5" max="5" width="9.28515625" style="41" customWidth="1"/>
    <col min="6" max="6" width="5.7109375" style="14" customWidth="1"/>
    <col min="7" max="8" width="10.5703125" style="19" customWidth="1"/>
    <col min="9" max="9" width="7.7109375" style="13" customWidth="1"/>
    <col min="10" max="10" width="7.140625" style="2" customWidth="1"/>
    <col min="11" max="11" width="15.85546875" style="10" customWidth="1"/>
    <col min="12" max="12" width="1.7109375" style="10" customWidth="1"/>
    <col min="13" max="13" width="6.7109375" style="10" customWidth="1"/>
    <col min="14" max="15" width="7.85546875" style="39" customWidth="1"/>
    <col min="16" max="16" width="40.7109375" style="4" customWidth="1"/>
    <col min="17" max="17" width="45.7109375" style="4" customWidth="1"/>
    <col min="18" max="633" width="9.140625" style="16"/>
  </cols>
  <sheetData>
    <row r="1" spans="1:633" ht="15.75" x14ac:dyDescent="0.25">
      <c r="A1" s="27">
        <v>14</v>
      </c>
      <c r="B1" s="5" t="s">
        <v>48</v>
      </c>
      <c r="C1" s="5"/>
      <c r="D1" s="51"/>
      <c r="E1" s="52"/>
      <c r="G1" s="17"/>
      <c r="H1" s="17"/>
      <c r="I1" s="11"/>
      <c r="J1" s="6"/>
      <c r="K1" s="9"/>
      <c r="L1" s="9"/>
      <c r="M1" s="9"/>
      <c r="N1" s="37"/>
      <c r="O1" s="37"/>
      <c r="P1" s="53" t="s">
        <v>19</v>
      </c>
      <c r="Q1" s="54" t="s">
        <v>67</v>
      </c>
    </row>
    <row r="2" spans="1:633" x14ac:dyDescent="0.25">
      <c r="A2" s="28"/>
      <c r="D2" s="55"/>
      <c r="E2" s="56"/>
      <c r="G2" s="18"/>
      <c r="H2" s="18"/>
      <c r="I2" s="12"/>
      <c r="J2" s="7"/>
      <c r="K2" s="15"/>
      <c r="L2" s="15"/>
      <c r="M2" s="15"/>
      <c r="N2" s="38"/>
      <c r="O2" s="38"/>
      <c r="P2" s="53" t="s">
        <v>20</v>
      </c>
      <c r="Q2" s="57" t="s">
        <v>68</v>
      </c>
    </row>
    <row r="3" spans="1:633" x14ac:dyDescent="0.25">
      <c r="A3" s="29"/>
      <c r="D3" s="58"/>
      <c r="E3" s="52"/>
      <c r="Q3" s="8"/>
    </row>
    <row r="4" spans="1:633" s="66" customFormat="1" thickBot="1" x14ac:dyDescent="0.3">
      <c r="A4" s="59"/>
      <c r="B4" s="60"/>
      <c r="C4" s="60"/>
      <c r="D4" s="61"/>
      <c r="E4" s="62"/>
      <c r="F4" s="62"/>
      <c r="G4" s="62"/>
      <c r="H4" s="62"/>
      <c r="I4" s="60"/>
      <c r="J4" s="60"/>
      <c r="K4" s="62"/>
      <c r="L4" s="62"/>
      <c r="M4" s="62"/>
      <c r="N4" s="63"/>
      <c r="O4" s="63"/>
      <c r="P4" s="64"/>
      <c r="Q4" s="65"/>
    </row>
    <row r="5" spans="1:633" ht="18" customHeight="1" thickBot="1" x14ac:dyDescent="0.3">
      <c r="A5" s="29"/>
      <c r="D5" s="58"/>
      <c r="E5" s="52"/>
      <c r="J5" s="67" t="s">
        <v>21</v>
      </c>
      <c r="N5" s="40" t="s">
        <v>0</v>
      </c>
      <c r="O5" s="40" t="s">
        <v>1</v>
      </c>
      <c r="Q5" s="68"/>
    </row>
    <row r="6" spans="1:633" ht="18" customHeight="1" thickBot="1" x14ac:dyDescent="0.3">
      <c r="A6" s="29"/>
      <c r="D6" s="58"/>
      <c r="E6" s="52"/>
      <c r="J6" s="69">
        <f>COUNTIF(J9:J10,"yes")</f>
        <v>0</v>
      </c>
      <c r="M6" s="70" t="s">
        <v>3</v>
      </c>
      <c r="N6" s="71">
        <f>SUM(N7:N8)</f>
        <v>2</v>
      </c>
      <c r="O6" s="71">
        <f>SUM(O7:O8)</f>
        <v>2</v>
      </c>
      <c r="Q6" s="68"/>
    </row>
    <row r="7" spans="1:633" s="86" customFormat="1" ht="27" x14ac:dyDescent="0.2">
      <c r="A7" s="72" t="s">
        <v>24</v>
      </c>
      <c r="B7" s="73" t="s">
        <v>25</v>
      </c>
      <c r="C7" s="73" t="s">
        <v>26</v>
      </c>
      <c r="D7" s="74" t="s">
        <v>27</v>
      </c>
      <c r="E7" s="75" t="s">
        <v>28</v>
      </c>
      <c r="F7" s="76" t="s">
        <v>4</v>
      </c>
      <c r="G7" s="77" t="s">
        <v>29</v>
      </c>
      <c r="H7" s="77" t="s">
        <v>30</v>
      </c>
      <c r="I7" s="78" t="s">
        <v>31</v>
      </c>
      <c r="J7" s="73" t="s">
        <v>5</v>
      </c>
      <c r="K7" s="79" t="s">
        <v>32</v>
      </c>
      <c r="L7" s="80"/>
      <c r="M7" s="81" t="s">
        <v>33</v>
      </c>
      <c r="N7" s="82">
        <f>COUNTIF(N9:N10,"1")</f>
        <v>0</v>
      </c>
      <c r="O7" s="82">
        <f>COUNTIF(O9:O10,"1")</f>
        <v>0</v>
      </c>
      <c r="P7" s="83" t="s">
        <v>2</v>
      </c>
      <c r="Q7" s="84" t="s">
        <v>34</v>
      </c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</row>
    <row r="8" spans="1:633" s="86" customFormat="1" ht="27.75" thickBot="1" x14ac:dyDescent="0.25">
      <c r="A8" s="87" t="s">
        <v>35</v>
      </c>
      <c r="B8" s="88" t="s">
        <v>36</v>
      </c>
      <c r="C8" s="88" t="s">
        <v>37</v>
      </c>
      <c r="D8" s="89" t="s">
        <v>47</v>
      </c>
      <c r="E8" s="90" t="s">
        <v>28</v>
      </c>
      <c r="F8" s="91" t="s">
        <v>38</v>
      </c>
      <c r="G8" s="92" t="s">
        <v>39</v>
      </c>
      <c r="H8" s="92" t="s">
        <v>40</v>
      </c>
      <c r="I8" s="93" t="s">
        <v>41</v>
      </c>
      <c r="J8" s="88" t="s">
        <v>42</v>
      </c>
      <c r="K8" s="94" t="s">
        <v>43</v>
      </c>
      <c r="L8" s="80"/>
      <c r="M8" s="95" t="s">
        <v>44</v>
      </c>
      <c r="N8" s="96">
        <f>COUNTIF(N9:N10,"2")</f>
        <v>2</v>
      </c>
      <c r="O8" s="96">
        <f>COUNTIF(O9:O10,"2")</f>
        <v>2</v>
      </c>
      <c r="P8" s="97" t="s">
        <v>45</v>
      </c>
      <c r="Q8" s="98" t="s">
        <v>46</v>
      </c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</row>
    <row r="9" spans="1:633" s="33" customFormat="1" ht="25.5" customHeight="1" x14ac:dyDescent="0.2">
      <c r="A9" s="111" t="s">
        <v>63</v>
      </c>
      <c r="B9" s="112" t="s">
        <v>7</v>
      </c>
      <c r="C9" s="20" t="s">
        <v>7</v>
      </c>
      <c r="D9" s="21" t="s">
        <v>18</v>
      </c>
      <c r="E9" s="31"/>
      <c r="F9" s="22"/>
      <c r="G9" s="23"/>
      <c r="H9" s="23"/>
      <c r="I9" s="24"/>
      <c r="J9" s="20"/>
      <c r="K9" s="25"/>
      <c r="L9" s="99"/>
      <c r="M9" s="99"/>
      <c r="N9" s="114">
        <v>2</v>
      </c>
      <c r="O9" s="114">
        <v>2</v>
      </c>
      <c r="P9" s="26"/>
      <c r="Q9" s="113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</row>
    <row r="10" spans="1:633" s="101" customFormat="1" ht="25.5" customHeight="1" x14ac:dyDescent="0.2">
      <c r="A10" s="141" t="s">
        <v>64</v>
      </c>
      <c r="B10" s="142" t="s">
        <v>52</v>
      </c>
      <c r="C10" s="142" t="s">
        <v>52</v>
      </c>
      <c r="D10" s="143" t="s">
        <v>54</v>
      </c>
      <c r="E10" s="144" t="s">
        <v>17</v>
      </c>
      <c r="F10" s="145" t="s">
        <v>66</v>
      </c>
      <c r="G10" s="146">
        <v>44013</v>
      </c>
      <c r="H10" s="146"/>
      <c r="I10" s="117"/>
      <c r="J10" s="142"/>
      <c r="K10" s="118"/>
      <c r="L10" s="147"/>
      <c r="M10" s="147"/>
      <c r="N10" s="140">
        <v>2</v>
      </c>
      <c r="O10" s="140">
        <v>2</v>
      </c>
      <c r="P10" s="116"/>
      <c r="Q10" s="100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</row>
    <row r="12" spans="1:633" ht="84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</row>
  </sheetData>
  <mergeCells count="1">
    <mergeCell ref="A12:K12"/>
  </mergeCells>
  <conditionalFormatting sqref="K6:M6 A7">
    <cfRule type="expression" dxfId="14" priority="16" stopIfTrue="1">
      <formula>#REF!=1</formula>
    </cfRule>
    <cfRule type="expression" dxfId="13" priority="17" stopIfTrue="1">
      <formula>#REF!=1</formula>
    </cfRule>
    <cfRule type="expression" dxfId="12" priority="18" stopIfTrue="1">
      <formula>ISNUMBER(#REF!)</formula>
    </cfRule>
  </conditionalFormatting>
  <conditionalFormatting sqref="N9:O10 A9:J10">
    <cfRule type="expression" dxfId="11" priority="10" stopIfTrue="1">
      <formula>#REF!=1</formula>
    </cfRule>
    <cfRule type="expression" dxfId="10" priority="11" stopIfTrue="1">
      <formula>#REF!=1</formula>
    </cfRule>
    <cfRule type="expression" dxfId="9" priority="12" stopIfTrue="1">
      <formula>ISTEXT(#REF!)</formula>
    </cfRule>
  </conditionalFormatting>
  <conditionalFormatting sqref="L9:M10">
    <cfRule type="expression" dxfId="8" priority="13" stopIfTrue="1">
      <formula>#REF!=1</formula>
    </cfRule>
    <cfRule type="expression" dxfId="7" priority="14" stopIfTrue="1">
      <formula>#REF!=1</formula>
    </cfRule>
    <cfRule type="expression" dxfId="6" priority="15" stopIfTrue="1">
      <formula>ISTEXT(#REF!)</formula>
    </cfRule>
  </conditionalFormatting>
  <conditionalFormatting sqref="K9:K10">
    <cfRule type="expression" dxfId="5" priority="7" stopIfTrue="1">
      <formula>#REF!=1</formula>
    </cfRule>
    <cfRule type="expression" dxfId="4" priority="8" stopIfTrue="1">
      <formula>#REF!=1</formula>
    </cfRule>
    <cfRule type="expression" dxfId="3" priority="9" stopIfTrue="1">
      <formula>ISTEXT(#REF!)</formula>
    </cfRule>
  </conditionalFormatting>
  <conditionalFormatting sqref="P9:P10">
    <cfRule type="expression" dxfId="2" priority="1" stopIfTrue="1">
      <formula>#REF!=1</formula>
    </cfRule>
    <cfRule type="expression" dxfId="1" priority="2" stopIfTrue="1">
      <formula>#REF!=1</formula>
    </cfRule>
    <cfRule type="expression" dxfId="0" priority="3" stopIfTrue="1">
      <formula>ISTEXT(#REF!)</formula>
    </cfRule>
  </conditionalFormatting>
  <pageMargins left="0" right="0" top="0.5" bottom="0.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Regina-April</vt:lpstr>
      <vt:lpstr>Budget 2018-April</vt:lpstr>
      <vt:lpstr>'Budget 2018-April'!Print_Area</vt:lpstr>
      <vt:lpstr>'Regina-April'!Print_Area</vt:lpstr>
      <vt:lpstr>'Regina-April'!Print_Titles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splettp</cp:lastModifiedBy>
  <cp:lastPrinted>2019-05-08T18:10:16Z</cp:lastPrinted>
  <dcterms:created xsi:type="dcterms:W3CDTF">2002-06-21T17:52:54Z</dcterms:created>
  <dcterms:modified xsi:type="dcterms:W3CDTF">2020-09-18T15:55:11Z</dcterms:modified>
</cp:coreProperties>
</file>